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ublication 2025\BMT 2025\"/>
    </mc:Choice>
  </mc:AlternateContent>
  <xr:revisionPtr revIDLastSave="0" documentId="13_ncr:1_{34EDBEE9-346F-429A-8C8A-9A7058BC816C}" xr6:coauthVersionLast="47" xr6:coauthVersionMax="47" xr10:uidLastSave="{00000000-0000-0000-0000-000000000000}"/>
  <bookViews>
    <workbookView xWindow="-140" yWindow="0" windowWidth="19380" windowHeight="20970" xr2:uid="{62FFE7E9-3438-4FAD-BC40-131209178EE4}"/>
  </bookViews>
  <sheets>
    <sheet name="Sheet1" sheetId="1" r:id="rId1"/>
  </sheets>
  <definedNames>
    <definedName name="_xlchart.v1.0" hidden="1">Sheet1!$A$21:$A$22</definedName>
    <definedName name="_xlchart.v1.1" hidden="1">Sheet1!$B$20</definedName>
    <definedName name="_xlchart.v1.10" hidden="1">Sheet1!$B$3</definedName>
    <definedName name="_xlchart.v1.11" hidden="1">Sheet1!$B$4:$B$7</definedName>
    <definedName name="_xlchart.v1.12" hidden="1">Sheet1!$C$4:$C$7</definedName>
    <definedName name="_xlchart.v1.13" hidden="1">Sheet1!$D$3</definedName>
    <definedName name="_xlchart.v1.14" hidden="1">Sheet1!$D$4:$D$7</definedName>
    <definedName name="_xlchart.v1.15" hidden="1">Sheet1!$D$4:$D$8</definedName>
    <definedName name="_xlchart.v1.16" hidden="1">Sheet1!$E$3</definedName>
    <definedName name="_xlchart.v1.17" hidden="1">Sheet1!$E$4:$E$7</definedName>
    <definedName name="_xlchart.v1.18" hidden="1">Sheet1!$E$32</definedName>
    <definedName name="_xlchart.v1.2" hidden="1">Sheet1!$B$21:$C$21</definedName>
    <definedName name="_xlchart.v1.3" hidden="1">Sheet1!$B$22:$C$22</definedName>
    <definedName name="_xlchart.v1.4" hidden="1">Sheet1!$C$20</definedName>
    <definedName name="_xlchart.v1.5" hidden="1">Sheet1!$B$4:$E$4</definedName>
    <definedName name="_xlchart.v1.6" hidden="1">Sheet1!$B$5:$E$5</definedName>
    <definedName name="_xlchart.v1.7" hidden="1">Sheet1!$B$6:$E$6</definedName>
    <definedName name="_xlchart.v1.8" hidden="1">Sheet1!$B$7:$E$7</definedName>
    <definedName name="_xlchart.v1.9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B18" i="1"/>
  <c r="B9" i="1"/>
  <c r="C17" i="1"/>
  <c r="D17" i="1"/>
  <c r="E17" i="1"/>
  <c r="B17" i="1"/>
  <c r="C9" i="1"/>
  <c r="D9" i="1"/>
  <c r="E9" i="1"/>
  <c r="C8" i="1"/>
  <c r="D8" i="1"/>
  <c r="E8" i="1"/>
  <c r="B8" i="1"/>
</calcChain>
</file>

<file path=xl/sharedStrings.xml><?xml version="1.0" encoding="utf-8"?>
<sst xmlns="http://schemas.openxmlformats.org/spreadsheetml/2006/main" count="24" uniqueCount="15">
  <si>
    <t>Scoring TGF-beta 1 expression</t>
  </si>
  <si>
    <t>Sample</t>
  </si>
  <si>
    <t>Composite</t>
  </si>
  <si>
    <t>Calcium hydroxide Day 7</t>
  </si>
  <si>
    <t>Calcium hydroxide Day 14</t>
  </si>
  <si>
    <t>Composite Day 7</t>
  </si>
  <si>
    <t>Composite Day 14</t>
  </si>
  <si>
    <t>Median</t>
  </si>
  <si>
    <t>Variance</t>
  </si>
  <si>
    <t>Odontoblast-like cell count</t>
  </si>
  <si>
    <t>Mean</t>
  </si>
  <si>
    <t>SD</t>
  </si>
  <si>
    <t>7 Days</t>
  </si>
  <si>
    <t>14 Days</t>
  </si>
  <si>
    <t>Ca(OH)2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</si>
</sst>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Sheet1!$A$25</c:f>
              <c:strCache>
                <c:ptCount val="1"/>
                <c:pt idx="0">
                  <c:v>Ca(OH)2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Sheet1!$D$21:$E$21</c:f>
                <c:numCache>
                  <c:formatCode>General</c:formatCode>
                  <c:ptCount val="2"/>
                  <c:pt idx="0">
                    <c:v>6.55</c:v>
                  </c:pt>
                  <c:pt idx="1">
                    <c:v>18.260000000000002</c:v>
                  </c:pt>
                </c:numCache>
              </c:numRef>
            </c:plus>
            <c:minus>
              <c:numRef>
                <c:f>Sheet1!$D$21:$E$21</c:f>
                <c:numCache>
                  <c:formatCode>General</c:formatCode>
                  <c:ptCount val="2"/>
                  <c:pt idx="0">
                    <c:v>6.55</c:v>
                  </c:pt>
                  <c:pt idx="1">
                    <c:v>18.260000000000002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Sheet1!$B$20:$C$20</c:f>
              <c:strCache>
                <c:ptCount val="2"/>
                <c:pt idx="0">
                  <c:v>7 Days</c:v>
                </c:pt>
                <c:pt idx="1">
                  <c:v>14 Days</c:v>
                </c:pt>
              </c:strCache>
            </c:strRef>
          </c:cat>
          <c:val>
            <c:numRef>
              <c:f>Sheet1!$B$21:$C$21</c:f>
              <c:numCache>
                <c:formatCode>0.00</c:formatCode>
                <c:ptCount val="2"/>
                <c:pt idx="0">
                  <c:v>66.25</c:v>
                </c:pt>
                <c:pt idx="1">
                  <c:v>91.75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E-4AA9-B7B1-CABF6C3E7B88}"/>
            </c:ext>
          </c:extLst>
        </c:ser>
        <c:ser>
          <c:idx val="1"/>
          <c:order val="1"/>
          <c:tx>
            <c:strRef>
              <c:f>Sheet1!$A$27</c:f>
              <c:strCache>
                <c:ptCount val="1"/>
                <c:pt idx="0">
                  <c:v>Composite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Sheet1!$D$22:$E$22</c:f>
                <c:numCache>
                  <c:formatCode>General</c:formatCode>
                  <c:ptCount val="2"/>
                  <c:pt idx="0">
                    <c:v>13.28</c:v>
                  </c:pt>
                  <c:pt idx="1">
                    <c:v>13.2</c:v>
                  </c:pt>
                </c:numCache>
              </c:numRef>
            </c:plus>
            <c:minus>
              <c:numRef>
                <c:f>Sheet1!$D$22:$E$22</c:f>
                <c:numCache>
                  <c:formatCode>General</c:formatCode>
                  <c:ptCount val="2"/>
                  <c:pt idx="0">
                    <c:v>13.28</c:v>
                  </c:pt>
                  <c:pt idx="1">
                    <c:v>13.2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Sheet1!$B$20:$C$20</c:f>
              <c:strCache>
                <c:ptCount val="2"/>
                <c:pt idx="0">
                  <c:v>7 Days</c:v>
                </c:pt>
                <c:pt idx="1">
                  <c:v>14 Days</c:v>
                </c:pt>
              </c:strCache>
            </c:strRef>
          </c:cat>
          <c:val>
            <c:numRef>
              <c:f>Sheet1!$B$22:$C$22</c:f>
              <c:numCache>
                <c:formatCode>0.00</c:formatCode>
                <c:ptCount val="2"/>
                <c:pt idx="0">
                  <c:v>113.5</c:v>
                </c:pt>
                <c:pt idx="1">
                  <c:v>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E-4AA9-B7B1-CABF6C3E7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5335967"/>
        <c:axId val="1295336447"/>
      </c:barChart>
      <c:catAx>
        <c:axId val="129533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5336447"/>
        <c:crosses val="autoZero"/>
        <c:auto val="1"/>
        <c:lblAlgn val="ctr"/>
        <c:lblOffset val="100"/>
        <c:noMultiLvlLbl val="0"/>
      </c:catAx>
      <c:valAx>
        <c:axId val="1295336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533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_xlchart.v1.11</cx:f>
      </cx:numDim>
    </cx:data>
    <cx:data id="1">
      <cx:numDim type="val">
        <cx:f>_xlchart.v1.12</cx:f>
      </cx:numDim>
    </cx:data>
    <cx:data id="2">
      <cx:numDim type="val">
        <cx:f>_xlchart.v1.14</cx:f>
      </cx:numDim>
    </cx:data>
    <cx:data id="3">
      <cx:numDim type="val">
        <cx:f>_xlchart.v1.17</cx:f>
      </cx:numDim>
    </cx:data>
  </cx:chartData>
  <cx:chart>
    <cx:plotArea>
      <cx:plotAreaRegion>
        <cx:series layoutId="boxWhisker" uniqueId="{2A3522B3-D6E0-4977-89BC-4B5D2A3B8BC0}">
          <cx:tx>
            <cx:txData>
              <cx:f>_xlchart.v1.10</cx:f>
              <cx:v>Calcium hydroxide Day 7</cx:v>
            </cx:txData>
          </cx:tx>
          <cx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8333-4D10-830B-D1C0F49E4DB2}">
          <cx:tx>
            <cx:txData>
              <cx:f>_xlchart.v1.13</cx:f>
              <cx:v>Calcium hydroxide Day 14</cx:v>
            </cx:txData>
          </cx:tx>
          <cx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statistics quartileMethod="exclusive"/>
          </cx:layoutPr>
        </cx:series>
        <cx:series layoutId="boxWhisker" uniqueId="{00000002-8333-4D10-830B-D1C0F49E4DB2}">
          <cx:tx>
            <cx:txData>
              <cx:f>_xlchart.v1.9</cx:f>
              <cx:v/>
            </cx:txData>
          </cx:tx>
          <cx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</cx:spPr>
          <cx:dataId val="2"/>
          <cx:layoutPr>
            <cx:statistics quartileMethod="exclusive"/>
          </cx:layoutPr>
        </cx:series>
        <cx:series layoutId="boxWhisker" uniqueId="{00000003-8333-4D10-830B-D1C0F49E4DB2}">
          <cx:tx>
            <cx:txData>
              <cx:f>_xlchart.v1.16</cx:f>
              <cx:v>Composite Day 14</cx:v>
            </cx:txData>
          </cx:tx>
          <cx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</cx:spPr>
          <cx:dataId val="3"/>
          <cx:layoutPr>
            <cx:statistics quartileMethod="exclusive"/>
          </cx:layoutPr>
        </cx:series>
      </cx:plotAreaRegion>
      <cx:axis id="0" hidden="1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ID" sz="1200"/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ID" sz="1200"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30</xdr:row>
      <xdr:rowOff>165100</xdr:rowOff>
    </xdr:from>
    <xdr:to>
      <xdr:col>3</xdr:col>
      <xdr:colOff>307975</xdr:colOff>
      <xdr:row>47</xdr:row>
      <xdr:rowOff>88900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E4BC411-5AEB-AA92-CE75-E6E685B3F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409575</xdr:colOff>
      <xdr:row>28</xdr:row>
      <xdr:rowOff>76200</xdr:rowOff>
    </xdr:from>
    <xdr:to>
      <xdr:col>6</xdr:col>
      <xdr:colOff>69850</xdr:colOff>
      <xdr:row>44</xdr:row>
      <xdr:rowOff>127000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7" name="Chart 16">
              <a:extLst>
                <a:ext uri="{FF2B5EF4-FFF2-40B4-BE49-F238E27FC236}">
                  <a16:creationId xmlns:a16="http://schemas.microsoft.com/office/drawing/2014/main" id="{401FA3FB-404E-8C85-5F94-D2D6D45960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92675" y="5232400"/>
              <a:ext cx="3870325" cy="2997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11F4-F05B-4D19-8136-ADE742312283}">
  <dimension ref="A2:E28"/>
  <sheetViews>
    <sheetView tabSelected="1" workbookViewId="0">
      <selection activeCell="E50" sqref="E50"/>
    </sheetView>
  </sheetViews>
  <sheetFormatPr defaultRowHeight="14.5" x14ac:dyDescent="0.35"/>
  <cols>
    <col min="1" max="1" width="12.81640625" customWidth="1"/>
    <col min="2" max="2" width="22.6328125" customWidth="1"/>
    <col min="3" max="3" width="28.7265625" customWidth="1"/>
    <col min="4" max="4" width="27" customWidth="1"/>
    <col min="5" max="5" width="24.54296875" customWidth="1"/>
  </cols>
  <sheetData>
    <row r="2" spans="1:5" x14ac:dyDescent="0.35">
      <c r="A2" s="1" t="s">
        <v>0</v>
      </c>
    </row>
    <row r="3" spans="1:5" x14ac:dyDescent="0.35">
      <c r="A3" t="s">
        <v>1</v>
      </c>
      <c r="B3" t="s">
        <v>3</v>
      </c>
      <c r="C3" t="s">
        <v>5</v>
      </c>
      <c r="D3" t="s">
        <v>4</v>
      </c>
      <c r="E3" t="s">
        <v>6</v>
      </c>
    </row>
    <row r="4" spans="1:5" x14ac:dyDescent="0.35">
      <c r="A4">
        <v>1</v>
      </c>
      <c r="B4">
        <v>2</v>
      </c>
      <c r="C4">
        <v>3</v>
      </c>
      <c r="D4">
        <v>1</v>
      </c>
      <c r="E4">
        <v>3</v>
      </c>
    </row>
    <row r="5" spans="1:5" x14ac:dyDescent="0.35">
      <c r="A5">
        <v>2</v>
      </c>
      <c r="B5">
        <v>1</v>
      </c>
      <c r="C5">
        <v>3</v>
      </c>
      <c r="D5">
        <v>1</v>
      </c>
      <c r="E5">
        <v>3</v>
      </c>
    </row>
    <row r="6" spans="1:5" x14ac:dyDescent="0.35">
      <c r="A6">
        <v>3</v>
      </c>
      <c r="B6">
        <v>1</v>
      </c>
      <c r="C6">
        <v>3</v>
      </c>
      <c r="D6">
        <v>1</v>
      </c>
      <c r="E6">
        <v>3</v>
      </c>
    </row>
    <row r="7" spans="1:5" x14ac:dyDescent="0.35">
      <c r="A7">
        <v>4</v>
      </c>
      <c r="B7">
        <v>1</v>
      </c>
      <c r="C7">
        <v>2</v>
      </c>
      <c r="D7">
        <v>2</v>
      </c>
      <c r="E7">
        <v>2</v>
      </c>
    </row>
    <row r="8" spans="1:5" x14ac:dyDescent="0.35">
      <c r="A8" t="s">
        <v>7</v>
      </c>
      <c r="B8">
        <f>MEDIAN(B4:B7)</f>
        <v>1</v>
      </c>
      <c r="C8">
        <f t="shared" ref="C8:E8" si="0">MEDIAN(C4:C7)</f>
        <v>3</v>
      </c>
      <c r="D8">
        <f t="shared" si="0"/>
        <v>1</v>
      </c>
      <c r="E8">
        <f t="shared" si="0"/>
        <v>3</v>
      </c>
    </row>
    <row r="9" spans="1:5" x14ac:dyDescent="0.35">
      <c r="A9" t="s">
        <v>8</v>
      </c>
      <c r="B9" s="2">
        <f>_xlfn.VAR.P(B4:B7)</f>
        <v>0.1875</v>
      </c>
      <c r="C9" s="2">
        <f t="shared" ref="C9:E9" si="1">_xlfn.VAR.P(C4:C7)</f>
        <v>0.1875</v>
      </c>
      <c r="D9" s="2">
        <f t="shared" si="1"/>
        <v>0.1875</v>
      </c>
      <c r="E9" s="2">
        <f t="shared" si="1"/>
        <v>0.1875</v>
      </c>
    </row>
    <row r="11" spans="1:5" x14ac:dyDescent="0.35">
      <c r="A11" s="1" t="s">
        <v>9</v>
      </c>
    </row>
    <row r="12" spans="1:5" x14ac:dyDescent="0.35">
      <c r="A12" t="s">
        <v>1</v>
      </c>
      <c r="B12" t="s">
        <v>3</v>
      </c>
      <c r="C12" t="s">
        <v>4</v>
      </c>
      <c r="D12" t="s">
        <v>5</v>
      </c>
      <c r="E12" t="s">
        <v>6</v>
      </c>
    </row>
    <row r="13" spans="1:5" x14ac:dyDescent="0.35">
      <c r="A13">
        <v>1</v>
      </c>
      <c r="B13">
        <v>58</v>
      </c>
      <c r="C13">
        <v>87</v>
      </c>
      <c r="D13">
        <v>117</v>
      </c>
      <c r="E13">
        <v>90</v>
      </c>
    </row>
    <row r="14" spans="1:5" x14ac:dyDescent="0.35">
      <c r="A14">
        <v>2</v>
      </c>
      <c r="B14">
        <v>74</v>
      </c>
      <c r="C14">
        <v>92</v>
      </c>
      <c r="D14">
        <v>113</v>
      </c>
      <c r="E14">
        <v>82</v>
      </c>
    </row>
    <row r="15" spans="1:5" x14ac:dyDescent="0.35">
      <c r="A15">
        <v>3</v>
      </c>
      <c r="B15">
        <v>66</v>
      </c>
      <c r="C15">
        <v>116</v>
      </c>
      <c r="D15">
        <v>96</v>
      </c>
      <c r="E15">
        <v>112</v>
      </c>
    </row>
    <row r="16" spans="1:5" x14ac:dyDescent="0.35">
      <c r="A16">
        <v>4</v>
      </c>
      <c r="B16">
        <v>67</v>
      </c>
      <c r="C16">
        <v>72</v>
      </c>
      <c r="D16">
        <v>128</v>
      </c>
      <c r="E16">
        <v>102</v>
      </c>
    </row>
    <row r="17" spans="1:5" x14ac:dyDescent="0.35">
      <c r="A17" t="s">
        <v>10</v>
      </c>
      <c r="B17">
        <f>AVERAGE(B13:B16)</f>
        <v>66.25</v>
      </c>
      <c r="C17">
        <f t="shared" ref="C17:E17" si="2">AVERAGE(C13:C16)</f>
        <v>91.75</v>
      </c>
      <c r="D17" s="2">
        <f t="shared" si="2"/>
        <v>113.5</v>
      </c>
      <c r="E17" s="2">
        <f t="shared" si="2"/>
        <v>96.5</v>
      </c>
    </row>
    <row r="18" spans="1:5" x14ac:dyDescent="0.35">
      <c r="A18" t="s">
        <v>11</v>
      </c>
      <c r="B18" s="2">
        <f>_xlfn.STDEV.S(B13:B16)</f>
        <v>6.5510813356778481</v>
      </c>
      <c r="C18" s="2">
        <f t="shared" ref="C18:E18" si="3">_xlfn.STDEV.S(C13:C16)</f>
        <v>18.264263832230778</v>
      </c>
      <c r="D18" s="2">
        <f t="shared" si="3"/>
        <v>13.279056191361393</v>
      </c>
      <c r="E18" s="2">
        <f t="shared" si="3"/>
        <v>13.203534880225574</v>
      </c>
    </row>
    <row r="20" spans="1:5" x14ac:dyDescent="0.35">
      <c r="B20" t="s">
        <v>12</v>
      </c>
      <c r="C20" t="s">
        <v>13</v>
      </c>
    </row>
    <row r="21" spans="1:5" x14ac:dyDescent="0.35">
      <c r="A21" t="s">
        <v>14</v>
      </c>
      <c r="B21" s="2">
        <v>66.25</v>
      </c>
      <c r="C21" s="2">
        <v>91.75</v>
      </c>
      <c r="D21">
        <v>6.55</v>
      </c>
      <c r="E21" s="2">
        <v>18.260000000000002</v>
      </c>
    </row>
    <row r="22" spans="1:5" x14ac:dyDescent="0.35">
      <c r="A22" t="s">
        <v>2</v>
      </c>
      <c r="B22" s="2">
        <v>113.5</v>
      </c>
      <c r="C22" s="2">
        <v>96.5</v>
      </c>
      <c r="D22" s="2">
        <v>13.28</v>
      </c>
      <c r="E22" s="2">
        <v>13.2</v>
      </c>
    </row>
    <row r="23" spans="1:5" x14ac:dyDescent="0.35">
      <c r="B23" s="2"/>
      <c r="C23" s="2"/>
    </row>
    <row r="24" spans="1:5" x14ac:dyDescent="0.35">
      <c r="B24" t="s">
        <v>10</v>
      </c>
      <c r="C24" t="s">
        <v>11</v>
      </c>
    </row>
    <row r="25" spans="1:5" x14ac:dyDescent="0.35">
      <c r="A25" t="s">
        <v>14</v>
      </c>
      <c r="B25" s="2">
        <v>66.25</v>
      </c>
      <c r="C25">
        <v>6.55</v>
      </c>
    </row>
    <row r="26" spans="1:5" x14ac:dyDescent="0.35">
      <c r="B26" s="2">
        <v>91.75</v>
      </c>
      <c r="C26" s="2">
        <v>18.260000000000002</v>
      </c>
    </row>
    <row r="27" spans="1:5" x14ac:dyDescent="0.35">
      <c r="A27" t="s">
        <v>2</v>
      </c>
      <c r="B27" s="2">
        <v>113.5</v>
      </c>
      <c r="C27" s="2">
        <v>13.28</v>
      </c>
    </row>
    <row r="28" spans="1:5" x14ac:dyDescent="0.35">
      <c r="B28" s="2">
        <v>96.5</v>
      </c>
      <c r="C28" s="2">
        <v>13.2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Retno Ardhani</dc:creator>
  <cp:lastModifiedBy>Retno Ardhani</cp:lastModifiedBy>
  <dcterms:created xsi:type="dcterms:W3CDTF">2025-08-05T09:19:21Z</dcterms:created>
  <dcterms:modified xsi:type="dcterms:W3CDTF">2025-08-05T11:37:42Z</dcterms:modified>
</cp:coreProperties>
</file>